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A4176E7C-3963-4A9F-923B-02C089D1317C}" xr6:coauthVersionLast="47" xr6:coauthVersionMax="47" xr10:uidLastSave="{00000000-0000-0000-0000-000000000000}"/>
  <bookViews>
    <workbookView xWindow="-120" yWindow="-120" windowWidth="20730" windowHeight="110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I98" i="1" s="1"/>
  <c r="F99" i="1"/>
  <c r="I99" i="1" s="1"/>
  <c r="F100" i="1"/>
  <c r="I100" i="1" s="1"/>
  <c r="F101" i="1"/>
  <c r="I101" i="1"/>
  <c r="F102" i="1"/>
  <c r="F103" i="1"/>
  <c r="I103" i="1" s="1"/>
  <c r="F95" i="1"/>
  <c r="F94" i="1" s="1"/>
  <c r="I94" i="1" s="1"/>
  <c r="F88" i="1"/>
  <c r="I88" i="1"/>
  <c r="F89" i="1"/>
  <c r="F90" i="1"/>
  <c r="F91" i="1"/>
  <c r="F92" i="1"/>
  <c r="F93" i="1"/>
  <c r="I93" i="1"/>
  <c r="F87" i="1"/>
  <c r="I87" i="1" s="1"/>
  <c r="F78" i="1"/>
  <c r="F76" i="1" s="1"/>
  <c r="I76" i="1" s="1"/>
  <c r="F79" i="1"/>
  <c r="I79" i="1" s="1"/>
  <c r="F80" i="1"/>
  <c r="F81" i="1"/>
  <c r="I81" i="1"/>
  <c r="F82" i="1"/>
  <c r="I82" i="1"/>
  <c r="F83" i="1"/>
  <c r="I83" i="1"/>
  <c r="F77" i="1"/>
  <c r="F74" i="1"/>
  <c r="F75" i="1"/>
  <c r="I75" i="1"/>
  <c r="F73" i="1"/>
  <c r="I73" i="1" s="1"/>
  <c r="F72" i="1"/>
  <c r="F65" i="1"/>
  <c r="F66" i="1"/>
  <c r="F63" i="1" s="1"/>
  <c r="I63" i="1" s="1"/>
  <c r="F67" i="1"/>
  <c r="F68" i="1"/>
  <c r="I68" i="1" s="1"/>
  <c r="F70" i="1"/>
  <c r="I70" i="1"/>
  <c r="F71" i="1"/>
  <c r="I71" i="1" s="1"/>
  <c r="F64" i="1"/>
  <c r="F61" i="1"/>
  <c r="I61" i="1" s="1"/>
  <c r="F62" i="1"/>
  <c r="F60" i="1"/>
  <c r="F51" i="1"/>
  <c r="F52" i="1"/>
  <c r="I52" i="1"/>
  <c r="F53" i="1"/>
  <c r="F54" i="1"/>
  <c r="I54" i="1" s="1"/>
  <c r="F55" i="1"/>
  <c r="F56" i="1"/>
  <c r="I56" i="1" s="1"/>
  <c r="F57" i="1"/>
  <c r="F58" i="1"/>
  <c r="I58" i="1" s="1"/>
  <c r="F50" i="1"/>
  <c r="I50" i="1" s="1"/>
  <c r="I49" i="1" s="1"/>
  <c r="F41" i="1"/>
  <c r="I41" i="1"/>
  <c r="F42" i="1"/>
  <c r="F43" i="1"/>
  <c r="F44" i="1"/>
  <c r="I44" i="1"/>
  <c r="F45" i="1"/>
  <c r="F39" i="1" s="1"/>
  <c r="I45" i="1"/>
  <c r="F46" i="1"/>
  <c r="F47" i="1"/>
  <c r="F48" i="1"/>
  <c r="I48" i="1" s="1"/>
  <c r="F40" i="1"/>
  <c r="F31" i="1"/>
  <c r="F32" i="1"/>
  <c r="I32" i="1" s="1"/>
  <c r="F33" i="1"/>
  <c r="F29" i="1" s="1"/>
  <c r="F34" i="1"/>
  <c r="I34" i="1" s="1"/>
  <c r="F35" i="1"/>
  <c r="F36" i="1"/>
  <c r="F37" i="1"/>
  <c r="I37" i="1"/>
  <c r="F38" i="1"/>
  <c r="I38" i="1" s="1"/>
  <c r="F30" i="1"/>
  <c r="F21" i="1"/>
  <c r="I21" i="1" s="1"/>
  <c r="F22" i="1"/>
  <c r="F23" i="1"/>
  <c r="I23" i="1"/>
  <c r="F24" i="1"/>
  <c r="I24" i="1" s="1"/>
  <c r="F25" i="1"/>
  <c r="I25" i="1"/>
  <c r="F26" i="1"/>
  <c r="F27" i="1"/>
  <c r="I27" i="1" s="1"/>
  <c r="F28" i="1"/>
  <c r="I28" i="1" s="1"/>
  <c r="F20" i="1"/>
  <c r="F19" i="1" s="1"/>
  <c r="I20" i="1"/>
  <c r="F13" i="1"/>
  <c r="I13" i="1"/>
  <c r="F14" i="1"/>
  <c r="I14" i="1" s="1"/>
  <c r="I11" i="1" s="1"/>
  <c r="F15" i="1"/>
  <c r="I15" i="1"/>
  <c r="F16" i="1"/>
  <c r="F11" i="1" s="1"/>
  <c r="F17" i="1"/>
  <c r="I17" i="1" s="1"/>
  <c r="F18" i="1"/>
  <c r="I18" i="1"/>
  <c r="F12" i="1"/>
  <c r="F153" i="1"/>
  <c r="I153" i="1"/>
  <c r="F154" i="1"/>
  <c r="I154" i="1" s="1"/>
  <c r="F155" i="1"/>
  <c r="I155" i="1" s="1"/>
  <c r="F156" i="1"/>
  <c r="F157" i="1"/>
  <c r="I157" i="1" s="1"/>
  <c r="F158" i="1"/>
  <c r="I158" i="1" s="1"/>
  <c r="F152" i="1"/>
  <c r="F149" i="1"/>
  <c r="F147" i="1" s="1"/>
  <c r="I147" i="1" s="1"/>
  <c r="F150" i="1"/>
  <c r="I150" i="1" s="1"/>
  <c r="F148" i="1"/>
  <c r="F140" i="1"/>
  <c r="F141" i="1"/>
  <c r="F142" i="1"/>
  <c r="F143" i="1"/>
  <c r="I143" i="1" s="1"/>
  <c r="F144" i="1"/>
  <c r="I144" i="1" s="1"/>
  <c r="F145" i="1"/>
  <c r="I145" i="1"/>
  <c r="F146" i="1"/>
  <c r="I146" i="1"/>
  <c r="F139" i="1"/>
  <c r="F138" i="1" s="1"/>
  <c r="I138" i="1" s="1"/>
  <c r="F136" i="1"/>
  <c r="I136" i="1" s="1"/>
  <c r="F137" i="1"/>
  <c r="I137" i="1"/>
  <c r="F135" i="1"/>
  <c r="F126" i="1"/>
  <c r="I126" i="1" s="1"/>
  <c r="F127" i="1"/>
  <c r="F128" i="1"/>
  <c r="I128" i="1" s="1"/>
  <c r="F129" i="1"/>
  <c r="I129" i="1" s="1"/>
  <c r="F130" i="1"/>
  <c r="I130" i="1" s="1"/>
  <c r="F131" i="1"/>
  <c r="I131" i="1" s="1"/>
  <c r="F132" i="1"/>
  <c r="I132" i="1"/>
  <c r="F133" i="1"/>
  <c r="I133" i="1" s="1"/>
  <c r="F125" i="1"/>
  <c r="I12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/>
  <c r="F123" i="1"/>
  <c r="I123" i="1" s="1"/>
  <c r="F115" i="1"/>
  <c r="F114" i="1" s="1"/>
  <c r="I114" i="1" s="1"/>
  <c r="F106" i="1"/>
  <c r="I106" i="1"/>
  <c r="F107" i="1"/>
  <c r="I107" i="1" s="1"/>
  <c r="F108" i="1"/>
  <c r="I108" i="1" s="1"/>
  <c r="F109" i="1"/>
  <c r="I109" i="1"/>
  <c r="F110" i="1"/>
  <c r="F111" i="1"/>
  <c r="I111" i="1" s="1"/>
  <c r="F112" i="1"/>
  <c r="I112" i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 s="1"/>
  <c r="E134" i="1"/>
  <c r="E85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 s="1"/>
  <c r="H86" i="1"/>
  <c r="H85" i="1" s="1"/>
  <c r="D86" i="1"/>
  <c r="I90" i="1"/>
  <c r="I91" i="1"/>
  <c r="I92" i="1"/>
  <c r="I96" i="1"/>
  <c r="I97" i="1"/>
  <c r="I102" i="1"/>
  <c r="I110" i="1"/>
  <c r="I135" i="1"/>
  <c r="I140" i="1"/>
  <c r="I141" i="1"/>
  <c r="I142" i="1"/>
  <c r="I156" i="1"/>
  <c r="I74" i="1"/>
  <c r="I80" i="1"/>
  <c r="I16" i="1"/>
  <c r="E76" i="1"/>
  <c r="G76" i="1"/>
  <c r="H76" i="1"/>
  <c r="D76" i="1"/>
  <c r="E72" i="1"/>
  <c r="G72" i="1"/>
  <c r="I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 s="1"/>
  <c r="E160" i="1" s="1"/>
  <c r="G19" i="1"/>
  <c r="G10" i="1" s="1"/>
  <c r="G160" i="1" s="1"/>
  <c r="H19" i="1"/>
  <c r="D19" i="1"/>
  <c r="D10" i="1" s="1"/>
  <c r="D160" i="1" s="1"/>
  <c r="E11" i="1"/>
  <c r="G11" i="1"/>
  <c r="H11" i="1"/>
  <c r="H10" i="1"/>
  <c r="D11" i="1"/>
  <c r="F59" i="1"/>
  <c r="I59" i="1"/>
  <c r="I152" i="1"/>
  <c r="I67" i="1"/>
  <c r="I64" i="1"/>
  <c r="I62" i="1"/>
  <c r="I60" i="1"/>
  <c r="I57" i="1"/>
  <c r="I55" i="1"/>
  <c r="I53" i="1"/>
  <c r="I51" i="1"/>
  <c r="I47" i="1"/>
  <c r="I46" i="1"/>
  <c r="I43" i="1"/>
  <c r="I42" i="1"/>
  <c r="I36" i="1"/>
  <c r="I35" i="1"/>
  <c r="I31" i="1"/>
  <c r="I30" i="1"/>
  <c r="I26" i="1"/>
  <c r="I22" i="1"/>
  <c r="I127" i="1"/>
  <c r="I40" i="1"/>
  <c r="I39" i="1" s="1"/>
  <c r="I89" i="1"/>
  <c r="F86" i="1"/>
  <c r="I86" i="1" s="1"/>
  <c r="I12" i="1"/>
  <c r="I148" i="1"/>
  <c r="I65" i="1"/>
  <c r="I77" i="1"/>
  <c r="I95" i="1"/>
  <c r="I139" i="1"/>
  <c r="I29" i="1" l="1"/>
  <c r="H160" i="1"/>
  <c r="F10" i="1"/>
  <c r="I19" i="1"/>
  <c r="I10" i="1" s="1"/>
  <c r="F124" i="1"/>
  <c r="I124" i="1" s="1"/>
  <c r="F134" i="1"/>
  <c r="I134" i="1" s="1"/>
  <c r="I149" i="1"/>
  <c r="I33" i="1"/>
  <c r="I78" i="1"/>
  <c r="I66" i="1"/>
  <c r="F49" i="1"/>
  <c r="F104" i="1"/>
  <c r="I115" i="1"/>
  <c r="F151" i="1"/>
  <c r="I151" i="1" s="1"/>
  <c r="I104" i="1" l="1"/>
  <c r="I85" i="1" s="1"/>
  <c r="I160" i="1" s="1"/>
  <c r="F85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<sst xmlns="http://schemas.openxmlformats.org/spreadsheetml/2006/main" count="162" uniqueCount="89">
  <si>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</si>
  <si>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</si>
  <si>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</si>
  <si>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</si>
  <si>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</si>
  <si>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</si>
  <si>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</si>
  <si>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</si>
  <si>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</si>
  <si>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</si>
  <si>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</si>
  <si>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</si>
  <si>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</si>
  <si>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</si>
  <si>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</si>
  <si>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</si>
  <si>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</si>
  <si>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</si>
  <si>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</si>
  <si>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</si>
  <si>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</si>
  <si>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</si>
  <si>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</si>
  <si>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</si>
  <si>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</si>
  <si>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</si>
  <si>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</si>
  <si>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</si>
  <si>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</si>
  <si>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</si>
  <si>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</si>
  <si>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</si>
  <si>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</si>
  <si>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</si>
  <si>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</si>
  <si>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</si>
  <si>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</si>
  <si>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</si>
  <si>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</si>
  <si>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</si>
  <si>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</si>
  <si>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</si>
  <si>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</si>
  <si>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</si>
  <si>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</si>
  <si>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</si>
  <si>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</si>
  <si>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</si>
  <si>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</si>
  <si>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</si>
  <si>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</si>
  <si>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</si>
  <si>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</si>
  <si>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</si>
  <si>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</si>
  <si>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</si>
  <si>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</si>
  <si>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</si>
  <si>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</si>
  <si>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</si>
  <si>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</si>
  <si>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</si>
  <si>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</si>
  <si>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</si>
  <si>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</si>
  <si>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</si>
  <si>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</si>
  <si>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</si>
  <si>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</si>
  <si>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</si>
  <si>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</si>
  <si>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</si>
  <si>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</si>
  <si>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</si>
  <si>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</si>
  <si>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</si>
  <si>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</si>
  <si>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</si>
  <si>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</si>
  <si>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</si>
  <si>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</si>
  <si>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</si>
  <si>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</si>
  <si>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</si>
  <si>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</si>
  <si>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</si>
  <si>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</si>
  <si>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Capacitación para el Trabajo del Estado de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</si>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</sst>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15336407</v>
      </c>
      <c r="E10" s="14">
        <f t="shared" si="0"/>
        <v>-4293159.3800000008</v>
      </c>
      <c r="F10" s="14">
        <f t="shared" si="0"/>
        <v>11043247.619999999</v>
      </c>
      <c r="G10" s="14">
        <f t="shared" si="0"/>
        <v>11043247.619999999</v>
      </c>
      <c r="H10" s="14">
        <f t="shared" si="0"/>
        <v>10861368.339999998</v>
      </c>
      <c r="I10" s="14">
        <f t="shared" si="0"/>
        <v>-4.7748471843078732E-12</v>
      </c>
    </row>
    <row r="11" spans="2:9" x14ac:dyDescent="0.2">
      <c r="B11" s="3" t="s">
        <v>12</v>
      </c>
      <c r="C11" s="9"/>
      <c r="D11" s="15">
        <f t="shared" ref="D11:I11" si="1">SUM(D12:D18)</f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</row>
    <row r="12" spans="2:9" x14ac:dyDescent="0.2">
      <c r="B12" s="13" t="s">
        <v>13</v>
      </c>
      <c r="C12" s="11"/>
      <c r="D12" s="15">
        <v>0</v>
      </c>
      <c r="E12" s="16">
        <v>0</v>
      </c>
      <c r="F12" s="16">
        <f>D12+E12</f>
        <v>0</v>
      </c>
      <c r="G12" s="16">
        <v>0</v>
      </c>
      <c r="H12" s="16">
        <v>0</v>
      </c>
      <c r="I12" s="16">
        <f>F12-G12</f>
        <v>0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4460963.2300000004</v>
      </c>
      <c r="E19" s="15">
        <f t="shared" si="4"/>
        <v>-3151888.5300000003</v>
      </c>
      <c r="F19" s="15">
        <f t="shared" si="4"/>
        <v>1309074.6999999997</v>
      </c>
      <c r="G19" s="15">
        <f t="shared" si="4"/>
        <v>1309074.6999999997</v>
      </c>
      <c r="H19" s="15">
        <f t="shared" si="4"/>
        <v>1303550.6999999997</v>
      </c>
      <c r="I19" s="15">
        <f t="shared" si="4"/>
        <v>-4.7748471843078732E-12</v>
      </c>
    </row>
    <row r="20" spans="2:9" x14ac:dyDescent="0.2">
      <c r="B20" s="13" t="s">
        <v>21</v>
      </c>
      <c r="C20" s="11"/>
      <c r="D20" s="15">
        <v>1309177.1499999999</v>
      </c>
      <c r="E20" s="16">
        <v>-669113.06000000006</v>
      </c>
      <c r="F20" s="15">
        <f t="shared" ref="F20:F28" si="5">D20+E20</f>
        <v>640064.08999999985</v>
      </c>
      <c r="G20" s="16">
        <v>640064.09</v>
      </c>
      <c r="H20" s="16">
        <v>640064.09</v>
      </c>
      <c r="I20" s="16">
        <f>F20-G20</f>
        <v>0</v>
      </c>
    </row>
    <row r="21" spans="2:9" x14ac:dyDescent="0.2">
      <c r="B21" s="13" t="s">
        <v>22</v>
      </c>
      <c r="C21" s="11"/>
      <c r="D21" s="15">
        <v>270976.26</v>
      </c>
      <c r="E21" s="16">
        <v>-116534.72</v>
      </c>
      <c r="F21" s="15">
        <f t="shared" si="5"/>
        <v>154441.54</v>
      </c>
      <c r="G21" s="16">
        <v>154441.54</v>
      </c>
      <c r="H21" s="16">
        <v>154117.54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>
        <v>6000</v>
      </c>
      <c r="E22" s="16">
        <v>-6000</v>
      </c>
      <c r="F22" s="15">
        <f t="shared" si="5"/>
        <v>0</v>
      </c>
      <c r="G22" s="16">
        <v>0</v>
      </c>
      <c r="H22" s="16">
        <v>0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671623.16</v>
      </c>
      <c r="E23" s="16">
        <v>-572510.96</v>
      </c>
      <c r="F23" s="15">
        <f t="shared" si="5"/>
        <v>99112.20000000007</v>
      </c>
      <c r="G23" s="16">
        <v>99112.2</v>
      </c>
      <c r="H23" s="16">
        <v>99112.2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150000</v>
      </c>
      <c r="E24" s="16">
        <v>-149541.03</v>
      </c>
      <c r="F24" s="15">
        <f t="shared" si="5"/>
        <v>458.97000000000116</v>
      </c>
      <c r="G24" s="16">
        <v>458.97</v>
      </c>
      <c r="H24" s="16">
        <v>458.97</v>
      </c>
      <c r="I24" s="16">
        <f t="shared" si="6"/>
        <v>1.1368683772161603E-12</v>
      </c>
    </row>
    <row r="25" spans="2:9" x14ac:dyDescent="0.2">
      <c r="B25" s="13" t="s">
        <v>26</v>
      </c>
      <c r="C25" s="11"/>
      <c r="D25" s="15">
        <v>514300</v>
      </c>
      <c r="E25" s="16">
        <v>-204766.96</v>
      </c>
      <c r="F25" s="15">
        <f t="shared" si="5"/>
        <v>309533.04000000004</v>
      </c>
      <c r="G25" s="16">
        <v>309533.03999999998</v>
      </c>
      <c r="H25" s="16">
        <v>309533.03999999998</v>
      </c>
      <c r="I25" s="16">
        <f t="shared" si="6"/>
        <v>0</v>
      </c>
    </row>
    <row r="26" spans="2:9" x14ac:dyDescent="0.2">
      <c r="B26" s="13" t="s">
        <v>27</v>
      </c>
      <c r="C26" s="11"/>
      <c r="D26" s="15">
        <v>241666.66</v>
      </c>
      <c r="E26" s="16">
        <v>-191092.74</v>
      </c>
      <c r="F26" s="15">
        <f t="shared" si="5"/>
        <v>50573.920000000013</v>
      </c>
      <c r="G26" s="16">
        <v>50573.919999999998</v>
      </c>
      <c r="H26" s="16">
        <v>50573.919999999998</v>
      </c>
      <c r="I26" s="16">
        <f t="shared" si="6"/>
        <v>0</v>
      </c>
    </row>
    <row r="27" spans="2:9" x14ac:dyDescent="0.2">
      <c r="B27" s="13" t="s">
        <v>28</v>
      </c>
      <c r="C27" s="11"/>
      <c r="D27" s="15">
        <v>178666.66</v>
      </c>
      <c r="E27" s="16">
        <v>-177344.26</v>
      </c>
      <c r="F27" s="15">
        <f t="shared" si="5"/>
        <v>1322.3999999999942</v>
      </c>
      <c r="G27" s="16">
        <v>1322.4</v>
      </c>
      <c r="H27" s="16">
        <v>1322.4</v>
      </c>
      <c r="I27" s="16">
        <f t="shared" si="6"/>
        <v>-5.9117155615240335E-12</v>
      </c>
    </row>
    <row r="28" spans="2:9" x14ac:dyDescent="0.2">
      <c r="B28" s="13" t="s">
        <v>29</v>
      </c>
      <c r="C28" s="11"/>
      <c r="D28" s="15">
        <v>1118553.3400000001</v>
      </c>
      <c r="E28" s="16">
        <v>-1064984.8</v>
      </c>
      <c r="F28" s="15">
        <f t="shared" si="5"/>
        <v>53568.540000000037</v>
      </c>
      <c r="G28" s="16">
        <v>53568.54</v>
      </c>
      <c r="H28" s="16">
        <v>48368.54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8875443.7699999996</v>
      </c>
      <c r="E29" s="15">
        <f t="shared" si="7"/>
        <v>484133.25</v>
      </c>
      <c r="F29" s="15">
        <f t="shared" si="7"/>
        <v>9359577.0199999996</v>
      </c>
      <c r="G29" s="15">
        <f t="shared" si="7"/>
        <v>9359577.0199999996</v>
      </c>
      <c r="H29" s="15">
        <f t="shared" si="7"/>
        <v>9359577.0199999996</v>
      </c>
      <c r="I29" s="15">
        <f t="shared" si="7"/>
        <v>0</v>
      </c>
    </row>
    <row r="30" spans="2:9" x14ac:dyDescent="0.2">
      <c r="B30" s="13" t="s">
        <v>31</v>
      </c>
      <c r="C30" s="11"/>
      <c r="D30" s="15">
        <v>2035118.27</v>
      </c>
      <c r="E30" s="16">
        <v>-1192446.58</v>
      </c>
      <c r="F30" s="15">
        <f t="shared" ref="F30:F38" si="8">D30+E30</f>
        <v>842671.69</v>
      </c>
      <c r="G30" s="16">
        <v>842671.69</v>
      </c>
      <c r="H30" s="16">
        <v>842671.69</v>
      </c>
      <c r="I30" s="16">
        <f t="shared" si="6"/>
        <v>0</v>
      </c>
    </row>
    <row r="31" spans="2:9" x14ac:dyDescent="0.2">
      <c r="B31" s="13" t="s">
        <v>32</v>
      </c>
      <c r="C31" s="11"/>
      <c r="D31" s="15">
        <v>739796.39</v>
      </c>
      <c r="E31" s="16">
        <v>186186.45</v>
      </c>
      <c r="F31" s="15">
        <f t="shared" si="8"/>
        <v>925982.84000000008</v>
      </c>
      <c r="G31" s="16">
        <v>925982.84</v>
      </c>
      <c r="H31" s="16">
        <v>925982.84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3310636.8</v>
      </c>
      <c r="E32" s="16">
        <v>-2151077</v>
      </c>
      <c r="F32" s="15">
        <f t="shared" si="8"/>
        <v>1159559.7999999998</v>
      </c>
      <c r="G32" s="16">
        <v>1159559.8</v>
      </c>
      <c r="H32" s="16">
        <v>1159559.8</v>
      </c>
      <c r="I32" s="16">
        <f t="shared" si="6"/>
        <v>0</v>
      </c>
    </row>
    <row r="33" spans="2:9" x14ac:dyDescent="0.2">
      <c r="B33" s="13" t="s">
        <v>34</v>
      </c>
      <c r="C33" s="11"/>
      <c r="D33" s="15">
        <v>596097.53</v>
      </c>
      <c r="E33" s="16">
        <v>-217468.57</v>
      </c>
      <c r="F33" s="15">
        <f t="shared" si="8"/>
        <v>378628.96</v>
      </c>
      <c r="G33" s="16">
        <v>378628.96</v>
      </c>
      <c r="H33" s="16">
        <v>378628.96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768616.66</v>
      </c>
      <c r="E34" s="16">
        <v>-322010.12</v>
      </c>
      <c r="F34" s="15">
        <f t="shared" si="8"/>
        <v>446606.54000000004</v>
      </c>
      <c r="G34" s="16">
        <v>446606.54</v>
      </c>
      <c r="H34" s="16">
        <v>446606.54</v>
      </c>
      <c r="I34" s="16">
        <f t="shared" si="6"/>
        <v>0</v>
      </c>
    </row>
    <row r="35" spans="2:9" x14ac:dyDescent="0.2">
      <c r="B35" s="13" t="s">
        <v>36</v>
      </c>
      <c r="C35" s="11"/>
      <c r="D35" s="15">
        <v>224863.2</v>
      </c>
      <c r="E35" s="16">
        <v>75280</v>
      </c>
      <c r="F35" s="15">
        <f t="shared" si="8"/>
        <v>300143.2</v>
      </c>
      <c r="G35" s="16">
        <v>300143.2</v>
      </c>
      <c r="H35" s="16">
        <v>300143.2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351556.68</v>
      </c>
      <c r="E36" s="16">
        <v>-251067.77</v>
      </c>
      <c r="F36" s="15">
        <f t="shared" si="8"/>
        <v>100488.91</v>
      </c>
      <c r="G36" s="16">
        <v>100488.91</v>
      </c>
      <c r="H36" s="16">
        <v>100488.91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121023.03999999999</v>
      </c>
      <c r="E37" s="16">
        <v>-121023.03999999999</v>
      </c>
      <c r="F37" s="15">
        <f t="shared" si="8"/>
        <v>0</v>
      </c>
      <c r="G37" s="16">
        <v>0</v>
      </c>
      <c r="H37" s="16">
        <v>0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727735.2</v>
      </c>
      <c r="E38" s="16">
        <v>4477759.88</v>
      </c>
      <c r="F38" s="15">
        <f t="shared" si="8"/>
        <v>5205495.08</v>
      </c>
      <c r="G38" s="16">
        <v>5205495.08</v>
      </c>
      <c r="H38" s="16">
        <v>5205495.08</v>
      </c>
      <c r="I38" s="16">
        <f t="shared" si="6"/>
        <v>0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2000000</v>
      </c>
      <c r="E49" s="15">
        <f t="shared" si="11"/>
        <v>-1625404.1</v>
      </c>
      <c r="F49" s="15">
        <f t="shared" si="11"/>
        <v>374595.9</v>
      </c>
      <c r="G49" s="15">
        <f t="shared" si="11"/>
        <v>374595.9</v>
      </c>
      <c r="H49" s="15">
        <f t="shared" si="11"/>
        <v>198240.62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0</v>
      </c>
      <c r="E50" s="16">
        <v>88129.64</v>
      </c>
      <c r="F50" s="15">
        <f t="shared" si="10"/>
        <v>88129.64</v>
      </c>
      <c r="G50" s="16">
        <v>88129.64</v>
      </c>
      <c r="H50" s="16">
        <v>81839.64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2000000</v>
      </c>
      <c r="E51" s="16">
        <v>-1883599.02</v>
      </c>
      <c r="F51" s="15">
        <f t="shared" si="10"/>
        <v>116400.97999999998</v>
      </c>
      <c r="G51" s="16">
        <v>116400.98</v>
      </c>
      <c r="H51" s="16">
        <v>116400.98</v>
      </c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170065.28</v>
      </c>
      <c r="F55" s="15">
        <f t="shared" si="10"/>
        <v>170065.28</v>
      </c>
      <c r="G55" s="16">
        <v>170065.28</v>
      </c>
      <c r="H55" s="16">
        <v>0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217139889</v>
      </c>
      <c r="E85" s="21">
        <f>E86+E104+E94+E114+E124+E134+E138+E147+E151</f>
        <v>105595321.11000001</v>
      </c>
      <c r="F85" s="21">
        <f t="shared" si="12"/>
        <v>322735210.10999995</v>
      </c>
      <c r="G85" s="21">
        <f>G86+G104+G94+G114+G124+G134+G138+G147+G151</f>
        <v>321231522.20999998</v>
      </c>
      <c r="H85" s="21">
        <f>H86+H104+H94+H114+H124+H134+H138+H147+H151</f>
        <v>316383673.57999998</v>
      </c>
      <c r="I85" s="21">
        <f t="shared" si="12"/>
        <v>1503687.9</v>
      </c>
    </row>
    <row r="86" spans="2:9" x14ac:dyDescent="0.2">
      <c r="B86" s="3" t="s">
        <v>12</v>
      </c>
      <c r="C86" s="9"/>
      <c r="D86" s="15">
        <f>SUM(D87:D93)</f>
        <v>204370439</v>
      </c>
      <c r="E86" s="15">
        <f>SUM(E87:E93)</f>
        <v>45293037.600000009</v>
      </c>
      <c r="F86" s="15">
        <f>SUM(F87:F93)</f>
        <v>249663476.59999999</v>
      </c>
      <c r="G86" s="15">
        <f>SUM(G87:G93)</f>
        <v>249663476.59999999</v>
      </c>
      <c r="H86" s="15">
        <f>SUM(H87:H93)</f>
        <v>249663476.59999999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>
        <v>111445103</v>
      </c>
      <c r="E87" s="16">
        <v>19104772.309999999</v>
      </c>
      <c r="F87" s="15">
        <f t="shared" ref="F87:F103" si="14">D87+E87</f>
        <v>130549875.31</v>
      </c>
      <c r="G87" s="16">
        <v>130549875.31</v>
      </c>
      <c r="H87" s="16">
        <v>130549875.31</v>
      </c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30648752.09</v>
      </c>
      <c r="E89" s="16">
        <v>17561637.670000002</v>
      </c>
      <c r="F89" s="15">
        <f t="shared" si="14"/>
        <v>48210389.760000005</v>
      </c>
      <c r="G89" s="16">
        <v>48210389.759999998</v>
      </c>
      <c r="H89" s="16">
        <v>48210389.759999998</v>
      </c>
      <c r="I89" s="16">
        <f t="shared" si="13"/>
        <v>0</v>
      </c>
    </row>
    <row r="90" spans="2:9" x14ac:dyDescent="0.2">
      <c r="B90" s="13" t="s">
        <v>16</v>
      </c>
      <c r="C90" s="11"/>
      <c r="D90" s="15">
        <v>28042618.27</v>
      </c>
      <c r="E90" s="16">
        <v>-6311061.1500000004</v>
      </c>
      <c r="F90" s="15">
        <f t="shared" si="14"/>
        <v>21731557.119999997</v>
      </c>
      <c r="G90" s="16">
        <v>21731557.120000001</v>
      </c>
      <c r="H90" s="16">
        <v>21731557.120000001</v>
      </c>
      <c r="I90" s="16">
        <f t="shared" si="13"/>
        <v>0</v>
      </c>
    </row>
    <row r="91" spans="2:9" x14ac:dyDescent="0.2">
      <c r="B91" s="13" t="s">
        <v>17</v>
      </c>
      <c r="C91" s="11"/>
      <c r="D91" s="15">
        <v>34233965.640000001</v>
      </c>
      <c r="E91" s="16">
        <v>14937688.77</v>
      </c>
      <c r="F91" s="15">
        <f t="shared" si="14"/>
        <v>49171654.409999996</v>
      </c>
      <c r="G91" s="16">
        <v>49171654.409999996</v>
      </c>
      <c r="H91" s="16">
        <v>49171654.409999996</v>
      </c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3267101</v>
      </c>
      <c r="E94" s="15">
        <f>SUM(E95:E103)</f>
        <v>1344193.7</v>
      </c>
      <c r="F94" s="15">
        <f>SUM(F95:F103)</f>
        <v>4611294.7</v>
      </c>
      <c r="G94" s="15">
        <f>SUM(G95:G103)</f>
        <v>3107606.8000000003</v>
      </c>
      <c r="H94" s="15">
        <f>SUM(H95:H103)</f>
        <v>1124668.8900000001</v>
      </c>
      <c r="I94" s="16">
        <f t="shared" si="13"/>
        <v>1503687.9</v>
      </c>
    </row>
    <row r="95" spans="2:9" x14ac:dyDescent="0.2">
      <c r="B95" s="13" t="s">
        <v>21</v>
      </c>
      <c r="C95" s="11"/>
      <c r="D95" s="15">
        <v>2826584</v>
      </c>
      <c r="E95" s="16">
        <v>-1286655.53</v>
      </c>
      <c r="F95" s="15">
        <f t="shared" si="14"/>
        <v>1539928.47</v>
      </c>
      <c r="G95" s="16">
        <v>1184928.97</v>
      </c>
      <c r="H95" s="16">
        <v>522793.89</v>
      </c>
      <c r="I95" s="16">
        <f t="shared" si="13"/>
        <v>354999.5</v>
      </c>
    </row>
    <row r="96" spans="2:9" x14ac:dyDescent="0.2">
      <c r="B96" s="13" t="s">
        <v>22</v>
      </c>
      <c r="C96" s="11"/>
      <c r="D96" s="15">
        <v>293379.20000000001</v>
      </c>
      <c r="E96" s="16">
        <v>1039868.07</v>
      </c>
      <c r="F96" s="15">
        <f t="shared" si="14"/>
        <v>1333247.27</v>
      </c>
      <c r="G96" s="16">
        <v>573558.94999999995</v>
      </c>
      <c r="H96" s="16">
        <v>175558.94</v>
      </c>
      <c r="I96" s="16">
        <f t="shared" si="13"/>
        <v>759688.32000000007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0</v>
      </c>
      <c r="E98" s="16">
        <v>930836.99</v>
      </c>
      <c r="F98" s="15">
        <f t="shared" si="14"/>
        <v>930836.99</v>
      </c>
      <c r="G98" s="16">
        <v>541836.91</v>
      </c>
      <c r="H98" s="16">
        <v>106528.73</v>
      </c>
      <c r="I98" s="16">
        <f t="shared" si="13"/>
        <v>389000.07999999996</v>
      </c>
    </row>
    <row r="99" spans="2:9" x14ac:dyDescent="0.2">
      <c r="B99" s="13" t="s">
        <v>25</v>
      </c>
      <c r="C99" s="11"/>
      <c r="D99" s="15">
        <v>0</v>
      </c>
      <c r="E99" s="16">
        <v>2837.25</v>
      </c>
      <c r="F99" s="15">
        <f t="shared" si="14"/>
        <v>2837.25</v>
      </c>
      <c r="G99" s="16">
        <v>2837.25</v>
      </c>
      <c r="H99" s="16">
        <v>2837.25</v>
      </c>
      <c r="I99" s="16">
        <f t="shared" si="13"/>
        <v>0</v>
      </c>
    </row>
    <row r="100" spans="2:9" x14ac:dyDescent="0.2">
      <c r="B100" s="13" t="s">
        <v>26</v>
      </c>
      <c r="C100" s="11"/>
      <c r="D100" s="15">
        <v>147137.79999999999</v>
      </c>
      <c r="E100" s="16">
        <v>165424.49</v>
      </c>
      <c r="F100" s="15">
        <f t="shared" si="14"/>
        <v>312562.28999999998</v>
      </c>
      <c r="G100" s="16">
        <v>312562.28999999998</v>
      </c>
      <c r="H100" s="16">
        <v>267937.28999999998</v>
      </c>
      <c r="I100" s="16">
        <f t="shared" si="13"/>
        <v>0</v>
      </c>
    </row>
    <row r="101" spans="2:9" x14ac:dyDescent="0.2">
      <c r="B101" s="13" t="s">
        <v>27</v>
      </c>
      <c r="C101" s="11"/>
      <c r="D101" s="15">
        <v>0</v>
      </c>
      <c r="E101" s="16">
        <v>3282.27</v>
      </c>
      <c r="F101" s="15">
        <f t="shared" si="14"/>
        <v>3282.27</v>
      </c>
      <c r="G101" s="16">
        <v>3282.27</v>
      </c>
      <c r="H101" s="16">
        <v>3282.27</v>
      </c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0</v>
      </c>
      <c r="E103" s="16">
        <v>488600.16</v>
      </c>
      <c r="F103" s="15">
        <f t="shared" si="14"/>
        <v>488600.16</v>
      </c>
      <c r="G103" s="16">
        <v>488600.16</v>
      </c>
      <c r="H103" s="16">
        <v>45730.52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9502349</v>
      </c>
      <c r="E104" s="15">
        <f>SUM(E105:E113)</f>
        <v>55818889.810000002</v>
      </c>
      <c r="F104" s="15">
        <f>SUM(F105:F113)</f>
        <v>65321238.810000002</v>
      </c>
      <c r="G104" s="15">
        <f>SUM(G105:G113)</f>
        <v>65321238.810000002</v>
      </c>
      <c r="H104" s="15">
        <f>SUM(H105:H113)</f>
        <v>63424508</v>
      </c>
      <c r="I104" s="16">
        <f t="shared" si="13"/>
        <v>0</v>
      </c>
    </row>
    <row r="105" spans="2:9" x14ac:dyDescent="0.2">
      <c r="B105" s="13" t="s">
        <v>31</v>
      </c>
      <c r="C105" s="11"/>
      <c r="D105" s="15">
        <v>3227371.34</v>
      </c>
      <c r="E105" s="16">
        <v>-1001884.68</v>
      </c>
      <c r="F105" s="16">
        <f>D105+E105</f>
        <v>2225486.6599999997</v>
      </c>
      <c r="G105" s="16">
        <v>2225486.66</v>
      </c>
      <c r="H105" s="16">
        <v>2081184.64</v>
      </c>
      <c r="I105" s="16">
        <f t="shared" si="13"/>
        <v>0</v>
      </c>
    </row>
    <row r="106" spans="2:9" x14ac:dyDescent="0.2">
      <c r="B106" s="13" t="s">
        <v>32</v>
      </c>
      <c r="C106" s="11"/>
      <c r="D106" s="15">
        <v>1318176</v>
      </c>
      <c r="E106" s="16">
        <v>411375.22</v>
      </c>
      <c r="F106" s="16">
        <f t="shared" ref="F106:F113" si="15">D106+E106</f>
        <v>1729551.22</v>
      </c>
      <c r="G106" s="16">
        <v>1729551.22</v>
      </c>
      <c r="H106" s="16">
        <v>1533713.53</v>
      </c>
      <c r="I106" s="16">
        <f t="shared" si="13"/>
        <v>0</v>
      </c>
    </row>
    <row r="107" spans="2:9" x14ac:dyDescent="0.2">
      <c r="B107" s="13" t="s">
        <v>33</v>
      </c>
      <c r="C107" s="11"/>
      <c r="D107" s="15">
        <v>3076659.55</v>
      </c>
      <c r="E107" s="16">
        <v>221862.48</v>
      </c>
      <c r="F107" s="16">
        <f t="shared" si="15"/>
        <v>3298522.03</v>
      </c>
      <c r="G107" s="16">
        <v>3298522.03</v>
      </c>
      <c r="H107" s="16">
        <v>2252246.2000000002</v>
      </c>
      <c r="I107" s="16">
        <f t="shared" si="13"/>
        <v>0</v>
      </c>
    </row>
    <row r="108" spans="2:9" x14ac:dyDescent="0.2">
      <c r="B108" s="13" t="s">
        <v>34</v>
      </c>
      <c r="C108" s="11"/>
      <c r="D108" s="15">
        <v>963431.77</v>
      </c>
      <c r="E108" s="16">
        <v>162287.31</v>
      </c>
      <c r="F108" s="16">
        <f t="shared" si="15"/>
        <v>1125719.08</v>
      </c>
      <c r="G108" s="16">
        <v>1125719.08</v>
      </c>
      <c r="H108" s="16">
        <v>1125719.08</v>
      </c>
      <c r="I108" s="16">
        <f t="shared" si="13"/>
        <v>0</v>
      </c>
    </row>
    <row r="109" spans="2:9" x14ac:dyDescent="0.2">
      <c r="B109" s="13" t="s">
        <v>35</v>
      </c>
      <c r="C109" s="11"/>
      <c r="D109" s="15">
        <v>5916</v>
      </c>
      <c r="E109" s="16">
        <v>1130215.99</v>
      </c>
      <c r="F109" s="16">
        <f t="shared" si="15"/>
        <v>1136131.99</v>
      </c>
      <c r="G109" s="16">
        <v>1136131.99</v>
      </c>
      <c r="H109" s="16">
        <v>910766.07999999996</v>
      </c>
      <c r="I109" s="16">
        <f t="shared" si="13"/>
        <v>0</v>
      </c>
    </row>
    <row r="110" spans="2:9" x14ac:dyDescent="0.2">
      <c r="B110" s="13" t="s">
        <v>36</v>
      </c>
      <c r="C110" s="11"/>
      <c r="D110" s="15">
        <v>8333.34</v>
      </c>
      <c r="E110" s="16">
        <v>296452.02</v>
      </c>
      <c r="F110" s="16">
        <f t="shared" si="15"/>
        <v>304785.36000000004</v>
      </c>
      <c r="G110" s="16">
        <v>304785.36</v>
      </c>
      <c r="H110" s="16">
        <v>19836</v>
      </c>
      <c r="I110" s="16">
        <f t="shared" si="13"/>
        <v>0</v>
      </c>
    </row>
    <row r="111" spans="2:9" x14ac:dyDescent="0.2">
      <c r="B111" s="13" t="s">
        <v>37</v>
      </c>
      <c r="C111" s="11"/>
      <c r="D111" s="15">
        <v>862061</v>
      </c>
      <c r="E111" s="16">
        <v>-738174.88</v>
      </c>
      <c r="F111" s="16">
        <f t="shared" si="15"/>
        <v>123886.12</v>
      </c>
      <c r="G111" s="16">
        <v>123886.12</v>
      </c>
      <c r="H111" s="16">
        <v>123886.12</v>
      </c>
      <c r="I111" s="16">
        <f t="shared" si="13"/>
        <v>0</v>
      </c>
    </row>
    <row r="112" spans="2:9" x14ac:dyDescent="0.2">
      <c r="B112" s="13" t="s">
        <v>38</v>
      </c>
      <c r="C112" s="11"/>
      <c r="D112" s="15">
        <v>40400</v>
      </c>
      <c r="E112" s="16">
        <v>-40400</v>
      </c>
      <c r="F112" s="16">
        <f t="shared" si="15"/>
        <v>0</v>
      </c>
      <c r="G112" s="16">
        <v>0</v>
      </c>
      <c r="H112" s="16">
        <v>0</v>
      </c>
      <c r="I112" s="16">
        <f t="shared" si="13"/>
        <v>0</v>
      </c>
    </row>
    <row r="113" spans="2:9" x14ac:dyDescent="0.2">
      <c r="B113" s="13" t="s">
        <v>39</v>
      </c>
      <c r="C113" s="11"/>
      <c r="D113" s="15">
        <v>0</v>
      </c>
      <c r="E113" s="16">
        <v>55377156.350000001</v>
      </c>
      <c r="F113" s="16">
        <f t="shared" si="15"/>
        <v>55377156.350000001</v>
      </c>
      <c r="G113" s="16">
        <v>55377156.350000001</v>
      </c>
      <c r="H113" s="16">
        <v>55377156.350000001</v>
      </c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3139200</v>
      </c>
      <c r="F124" s="15">
        <f>SUM(F125:F133)</f>
        <v>3139200</v>
      </c>
      <c r="G124" s="15">
        <f>SUM(G125:G133)</f>
        <v>3139200</v>
      </c>
      <c r="H124" s="15">
        <f>SUM(H125:H133)</f>
        <v>2171020.09</v>
      </c>
      <c r="I124" s="16">
        <f t="shared" si="13"/>
        <v>0</v>
      </c>
    </row>
    <row r="125" spans="2:9" x14ac:dyDescent="0.2">
      <c r="B125" s="13" t="s">
        <v>51</v>
      </c>
      <c r="C125" s="11"/>
      <c r="D125" s="15">
        <v>0</v>
      </c>
      <c r="E125" s="16">
        <v>1349159.82</v>
      </c>
      <c r="F125" s="16">
        <f>D125+E125</f>
        <v>1349159.82</v>
      </c>
      <c r="G125" s="16">
        <v>1349159.82</v>
      </c>
      <c r="H125" s="16">
        <v>1276000</v>
      </c>
      <c r="I125" s="16">
        <f t="shared" si="13"/>
        <v>0</v>
      </c>
    </row>
    <row r="126" spans="2:9" x14ac:dyDescent="0.2">
      <c r="B126" s="13" t="s">
        <v>52</v>
      </c>
      <c r="C126" s="11"/>
      <c r="D126" s="15">
        <v>0</v>
      </c>
      <c r="E126" s="16">
        <v>0</v>
      </c>
      <c r="F126" s="16">
        <f t="shared" ref="F126:F133" si="17">D126+E126</f>
        <v>0</v>
      </c>
      <c r="G126" s="16">
        <v>0</v>
      </c>
      <c r="H126" s="16">
        <v>0</v>
      </c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>
        <v>0</v>
      </c>
      <c r="E130" s="16">
        <v>1790040.18</v>
      </c>
      <c r="F130" s="16">
        <f t="shared" si="17"/>
        <v>1790040.18</v>
      </c>
      <c r="G130" s="16">
        <v>1790040.18</v>
      </c>
      <c r="H130" s="16">
        <v>895020.09</v>
      </c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232476296</v>
      </c>
      <c r="E160" s="14">
        <f t="shared" si="21"/>
        <v>101302161.73000002</v>
      </c>
      <c r="F160" s="14">
        <f t="shared" si="21"/>
        <v>333778457.72999996</v>
      </c>
      <c r="G160" s="14">
        <f t="shared" si="21"/>
        <v>332274769.82999998</v>
      </c>
      <c r="H160" s="14">
        <f t="shared" si="21"/>
        <v>327245041.91999996</v>
      </c>
      <c r="I160" s="14">
        <f t="shared" si="21"/>
        <v>1503687.9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2016-12-20T19:53:14Z</cp:lastPrinted>
  <dcterms:created xsi:type="dcterms:W3CDTF">2016-10-11T20:25:15Z</dcterms:created>
  <dcterms:modified xsi:type="dcterms:W3CDTF">2023-11-14T19:30:42Z</dcterms:modified>
</cp:coreProperties>
</file>